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erechnungshilfen\"/>
    </mc:Choice>
  </mc:AlternateContent>
  <xr:revisionPtr revIDLastSave="0" documentId="13_ncr:1_{4D1615D1-60AE-49B2-9CBD-CE5FD4E73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iten Aufgaben" sheetId="1" r:id="rId1"/>
    <sheet name="Dress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2" l="1"/>
  <c r="F23" i="2"/>
  <c r="I23" i="2" s="1"/>
  <c r="F22" i="2"/>
  <c r="I22" i="2" s="1"/>
  <c r="F21" i="2"/>
  <c r="I21" i="2" s="1"/>
  <c r="F20" i="2"/>
  <c r="I20" i="2" s="1"/>
  <c r="F19" i="2"/>
  <c r="F16" i="2"/>
  <c r="F15" i="2"/>
  <c r="I15" i="2" s="1"/>
  <c r="F14" i="2"/>
  <c r="I14" i="2" s="1"/>
  <c r="F13" i="2"/>
  <c r="I13" i="2" s="1"/>
  <c r="F12" i="2"/>
  <c r="I12" i="2" s="1"/>
  <c r="F11" i="2"/>
  <c r="I24" i="2"/>
  <c r="I16" i="2"/>
  <c r="I11" i="2"/>
  <c r="F4" i="2"/>
  <c r="F5" i="2"/>
  <c r="F6" i="2"/>
  <c r="F7" i="2"/>
  <c r="F8" i="2"/>
  <c r="F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3" i="1"/>
  <c r="E24" i="2" l="1"/>
  <c r="E23" i="2"/>
  <c r="E22" i="2"/>
  <c r="E21" i="2"/>
  <c r="E20" i="2"/>
  <c r="E19" i="2"/>
  <c r="I19" i="2" s="1"/>
  <c r="E16" i="2"/>
  <c r="E15" i="2"/>
  <c r="E14" i="2"/>
  <c r="E13" i="2"/>
  <c r="E12" i="2"/>
  <c r="E11" i="2"/>
  <c r="E4" i="2"/>
  <c r="I4" i="2" s="1"/>
  <c r="E5" i="2"/>
  <c r="I5" i="2" s="1"/>
  <c r="E6" i="2"/>
  <c r="I6" i="2" s="1"/>
  <c r="E7" i="2"/>
  <c r="I7" i="2" s="1"/>
  <c r="E8" i="2"/>
  <c r="I8" i="2" s="1"/>
  <c r="E3" i="2"/>
  <c r="B20" i="2" l="1"/>
  <c r="B12" i="2"/>
  <c r="B21" i="2" l="1"/>
  <c r="B22" i="2" s="1"/>
  <c r="B23" i="2" s="1"/>
  <c r="B24" i="2" s="1"/>
  <c r="B13" i="2"/>
  <c r="B14" i="2" s="1"/>
  <c r="B15" i="2" s="1"/>
  <c r="B16" i="2" s="1"/>
  <c r="I3" i="2" l="1"/>
  <c r="B4" i="2" s="1"/>
  <c r="B5" i="2" s="1"/>
  <c r="B6" i="2" s="1"/>
  <c r="B7" i="2" s="1"/>
  <c r="B8" i="2" s="1"/>
</calcChain>
</file>

<file path=xl/sharedStrings.xml><?xml version="1.0" encoding="utf-8"?>
<sst xmlns="http://schemas.openxmlformats.org/spreadsheetml/2006/main" count="107" uniqueCount="63">
  <si>
    <t>Aufgabe</t>
  </si>
  <si>
    <t xml:space="preserve">A </t>
  </si>
  <si>
    <t>L 1</t>
  </si>
  <si>
    <t>L 2</t>
  </si>
  <si>
    <t>L 3</t>
  </si>
  <si>
    <t>L 4</t>
  </si>
  <si>
    <t>L 5</t>
  </si>
  <si>
    <t>L 6</t>
  </si>
  <si>
    <t>L 7</t>
  </si>
  <si>
    <t>L 8</t>
  </si>
  <si>
    <t>L 9</t>
  </si>
  <si>
    <t>L 10</t>
  </si>
  <si>
    <t>L 11</t>
  </si>
  <si>
    <t>L 12</t>
  </si>
  <si>
    <t>M 1</t>
  </si>
  <si>
    <t>M 2</t>
  </si>
  <si>
    <t>M 3</t>
  </si>
  <si>
    <t>M 4</t>
  </si>
  <si>
    <t>M 5</t>
  </si>
  <si>
    <t>M 6</t>
  </si>
  <si>
    <t>M 7</t>
  </si>
  <si>
    <t>M 8</t>
  </si>
  <si>
    <t>M 9</t>
  </si>
  <si>
    <t>M 10</t>
  </si>
  <si>
    <t>M 11</t>
  </si>
  <si>
    <t>S 1</t>
  </si>
  <si>
    <t>S 2</t>
  </si>
  <si>
    <t>S 3</t>
  </si>
  <si>
    <t>S 4</t>
  </si>
  <si>
    <t>S 5</t>
  </si>
  <si>
    <t>S 6</t>
  </si>
  <si>
    <t>S 7</t>
  </si>
  <si>
    <t>S 8</t>
  </si>
  <si>
    <t>S 9</t>
  </si>
  <si>
    <t>S 10</t>
  </si>
  <si>
    <t>S 11</t>
  </si>
  <si>
    <t>Prix St. Georg</t>
  </si>
  <si>
    <t>Inter I</t>
  </si>
  <si>
    <t>Inter II</t>
  </si>
  <si>
    <t>Grand Prix</t>
  </si>
  <si>
    <t>Dauer</t>
  </si>
  <si>
    <t>6</t>
  </si>
  <si>
    <t>7</t>
  </si>
  <si>
    <t>30</t>
  </si>
  <si>
    <t>8</t>
  </si>
  <si>
    <t>00</t>
  </si>
  <si>
    <t>Beginn</t>
  </si>
  <si>
    <t>TN</t>
  </si>
  <si>
    <t>Pausen</t>
  </si>
  <si>
    <t>Zeit je TN</t>
  </si>
  <si>
    <t>Beteiligung in %</t>
  </si>
  <si>
    <t>RP</t>
  </si>
  <si>
    <t>E</t>
  </si>
  <si>
    <t xml:space="preserve">DA </t>
  </si>
  <si>
    <t>DL</t>
  </si>
  <si>
    <t>DM</t>
  </si>
  <si>
    <t>Starter</t>
  </si>
  <si>
    <t>Ehrung</t>
  </si>
  <si>
    <r>
      <rPr>
        <sz val="11"/>
        <color theme="1"/>
        <rFont val="Arial"/>
        <family val="2"/>
      </rPr>
      <t>© 2020/2022</t>
    </r>
    <r>
      <rPr>
        <sz val="16.5"/>
        <color theme="1"/>
        <rFont val="Calibri"/>
        <family val="2"/>
      </rPr>
      <t xml:space="preserve"> Florian Holzer, Pferdesportverband Rheinland-Pfalz</t>
    </r>
  </si>
  <si>
    <t>Es müssen nur die grün hinterlegten Felder ausgefüllt werden!</t>
  </si>
  <si>
    <t>Dauer gem. Aufgabenheft</t>
  </si>
  <si>
    <t>Springen</t>
  </si>
  <si>
    <t>Ein-/Ausritt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</si>
</sst>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3"/>
      <color rgb="FF400F0F"/>
      <name val="Arial"/>
      <family val="2"/>
    </font>
    <font>
      <sz val="11"/>
      <color theme="1"/>
      <name val="Calibri"/>
      <family val="2"/>
    </font>
    <font>
      <sz val="16.5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0" fontId="0" fillId="0" borderId="0" xfId="0" applyNumberFormat="1"/>
    <xf numFmtId="18" fontId="3" fillId="0" borderId="0" xfId="0" applyNumberFormat="1" applyFont="1"/>
    <xf numFmtId="21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5" fontId="0" fillId="0" borderId="0" xfId="0" applyNumberFormat="1" applyAlignment="1">
      <alignment horizontal="center"/>
    </xf>
    <xf numFmtId="0" fontId="0" fillId="4" borderId="1" xfId="0" applyFill="1" applyBorder="1"/>
    <xf numFmtId="0" fontId="0" fillId="2" borderId="2" xfId="0" applyFill="1" applyBorder="1"/>
    <xf numFmtId="21" fontId="0" fillId="2" borderId="2" xfId="0" applyNumberFormat="1" applyFill="1" applyBorder="1"/>
    <xf numFmtId="21" fontId="0" fillId="3" borderId="2" xfId="0" applyNumberFormat="1" applyFill="1" applyBorder="1"/>
    <xf numFmtId="0" fontId="0" fillId="2" borderId="3" xfId="0" applyFill="1" applyBorder="1"/>
    <xf numFmtId="21" fontId="0" fillId="3" borderId="3" xfId="0" applyNumberFormat="1" applyFill="1" applyBorder="1"/>
    <xf numFmtId="0" fontId="0" fillId="4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45" fontId="0" fillId="3" borderId="2" xfId="0" applyNumberFormat="1" applyFill="1" applyBorder="1" applyAlignment="1">
      <alignment horizontal="center"/>
    </xf>
    <xf numFmtId="21" fontId="0" fillId="2" borderId="2" xfId="0" applyNumberFormat="1" applyFill="1" applyBorder="1" applyAlignment="1">
      <alignment horizontal="center"/>
    </xf>
    <xf numFmtId="21" fontId="0" fillId="3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21" fontId="0" fillId="2" borderId="3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31" workbookViewId="0">
      <selection activeCell="A53" sqref="A53"/>
    </sheetView>
  </sheetViews>
  <sheetFormatPr baseColWidth="10" defaultRowHeight="15" x14ac:dyDescent="0.25"/>
  <cols>
    <col min="2" max="4" width="14.140625" style="5" customWidth="1"/>
    <col min="5" max="5" width="7.140625" style="5" customWidth="1"/>
  </cols>
  <sheetData>
    <row r="1" spans="1:7" ht="21.75" x14ac:dyDescent="0.35">
      <c r="A1" s="26" t="s">
        <v>58</v>
      </c>
    </row>
    <row r="2" spans="1:7" x14ac:dyDescent="0.25">
      <c r="A2" t="s">
        <v>0</v>
      </c>
      <c r="B2" s="27" t="s">
        <v>60</v>
      </c>
      <c r="C2" s="27"/>
      <c r="D2" s="28" t="s">
        <v>62</v>
      </c>
      <c r="F2" s="1"/>
    </row>
    <row r="3" spans="1:7" x14ac:dyDescent="0.25">
      <c r="A3" t="s">
        <v>51</v>
      </c>
      <c r="B3" s="6">
        <v>18</v>
      </c>
      <c r="C3" s="6"/>
      <c r="D3" s="29">
        <v>1.3888888888888889E-3</v>
      </c>
      <c r="E3" s="7">
        <f>TIME(,B3,C3)+D3</f>
        <v>1.3888888888888888E-2</v>
      </c>
      <c r="F3" s="1"/>
    </row>
    <row r="4" spans="1:7" x14ac:dyDescent="0.25">
      <c r="A4" t="s">
        <v>53</v>
      </c>
      <c r="B4" s="6">
        <v>7</v>
      </c>
      <c r="C4" s="6"/>
      <c r="D4" s="29">
        <v>1.0416666666666667E-3</v>
      </c>
      <c r="E4" s="7">
        <f t="shared" ref="E4:E51" si="0">TIME(,B4,C4)+D4</f>
        <v>5.9027777777777776E-3</v>
      </c>
      <c r="F4" s="1"/>
    </row>
    <row r="5" spans="1:7" x14ac:dyDescent="0.25">
      <c r="A5" t="s">
        <v>54</v>
      </c>
      <c r="B5" s="6">
        <v>7</v>
      </c>
      <c r="C5" s="6"/>
      <c r="D5" s="29">
        <v>1.0416666666666699E-3</v>
      </c>
      <c r="E5" s="7">
        <f t="shared" si="0"/>
        <v>5.9027777777777811E-3</v>
      </c>
      <c r="F5" s="1"/>
    </row>
    <row r="6" spans="1:7" x14ac:dyDescent="0.25">
      <c r="A6" t="s">
        <v>55</v>
      </c>
      <c r="B6" s="6">
        <v>8</v>
      </c>
      <c r="C6" s="6"/>
      <c r="D6" s="29">
        <v>1.0416666666666699E-3</v>
      </c>
      <c r="E6" s="7">
        <f t="shared" si="0"/>
        <v>6.5972222222222257E-3</v>
      </c>
      <c r="F6" s="1"/>
    </row>
    <row r="7" spans="1:7" x14ac:dyDescent="0.25">
      <c r="A7" t="s">
        <v>52</v>
      </c>
      <c r="B7" s="6">
        <v>6</v>
      </c>
      <c r="C7" s="6"/>
      <c r="D7" s="29">
        <v>1.0416666666666699E-3</v>
      </c>
      <c r="E7" s="7">
        <f t="shared" si="0"/>
        <v>5.2083333333333365E-3</v>
      </c>
      <c r="F7" s="1"/>
    </row>
    <row r="8" spans="1:7" ht="16.5" x14ac:dyDescent="0.25">
      <c r="A8" t="s">
        <v>1</v>
      </c>
      <c r="B8" s="6">
        <v>6</v>
      </c>
      <c r="C8" s="6" t="s">
        <v>45</v>
      </c>
      <c r="D8" s="29">
        <v>1.0416666666666699E-3</v>
      </c>
      <c r="E8" s="7">
        <f t="shared" si="0"/>
        <v>5.2083333333333365E-3</v>
      </c>
      <c r="F8" s="2"/>
      <c r="G8" s="3"/>
    </row>
    <row r="9" spans="1:7" ht="16.5" x14ac:dyDescent="0.25">
      <c r="A9" t="s">
        <v>2</v>
      </c>
      <c r="B9" s="6">
        <v>7</v>
      </c>
      <c r="C9" s="6" t="s">
        <v>43</v>
      </c>
      <c r="D9" s="29">
        <v>1.0416666666666699E-3</v>
      </c>
      <c r="E9" s="7">
        <f t="shared" si="0"/>
        <v>6.2500000000000029E-3</v>
      </c>
      <c r="F9" s="2"/>
      <c r="G9" s="3"/>
    </row>
    <row r="10" spans="1:7" x14ac:dyDescent="0.25">
      <c r="A10" t="s">
        <v>3</v>
      </c>
      <c r="B10" s="6">
        <v>5</v>
      </c>
      <c r="C10" s="6" t="s">
        <v>43</v>
      </c>
      <c r="D10" s="29">
        <v>1.0416666666666699E-3</v>
      </c>
      <c r="E10" s="7">
        <f t="shared" si="0"/>
        <v>4.8611111111111147E-3</v>
      </c>
      <c r="F10" s="1"/>
    </row>
    <row r="11" spans="1:7" x14ac:dyDescent="0.25">
      <c r="A11" t="s">
        <v>4</v>
      </c>
      <c r="B11" s="6">
        <v>5</v>
      </c>
      <c r="C11" s="6" t="s">
        <v>43</v>
      </c>
      <c r="D11" s="29">
        <v>1.0416666666666699E-3</v>
      </c>
      <c r="E11" s="7">
        <f t="shared" si="0"/>
        <v>4.8611111111111147E-3</v>
      </c>
      <c r="F11" s="1"/>
    </row>
    <row r="12" spans="1:7" x14ac:dyDescent="0.25">
      <c r="A12" t="s">
        <v>5</v>
      </c>
      <c r="B12" s="6">
        <v>5</v>
      </c>
      <c r="C12" s="6" t="s">
        <v>43</v>
      </c>
      <c r="D12" s="29">
        <v>1.0416666666666699E-3</v>
      </c>
      <c r="E12" s="7">
        <f t="shared" si="0"/>
        <v>4.8611111111111147E-3</v>
      </c>
      <c r="F12" s="1"/>
    </row>
    <row r="13" spans="1:7" x14ac:dyDescent="0.25">
      <c r="A13" t="s">
        <v>6</v>
      </c>
      <c r="B13" s="6">
        <v>5</v>
      </c>
      <c r="C13" s="6" t="s">
        <v>43</v>
      </c>
      <c r="D13" s="29">
        <v>1.0416666666666699E-3</v>
      </c>
      <c r="E13" s="7">
        <f t="shared" si="0"/>
        <v>4.8611111111111147E-3</v>
      </c>
      <c r="F13" s="1"/>
    </row>
    <row r="14" spans="1:7" x14ac:dyDescent="0.25">
      <c r="A14" t="s">
        <v>7</v>
      </c>
      <c r="B14" s="6">
        <v>6</v>
      </c>
      <c r="C14" s="6">
        <v>30</v>
      </c>
      <c r="D14" s="29">
        <v>1.0416666666666699E-3</v>
      </c>
      <c r="E14" s="7">
        <f t="shared" si="0"/>
        <v>5.5555555555555592E-3</v>
      </c>
    </row>
    <row r="15" spans="1:7" x14ac:dyDescent="0.25">
      <c r="A15" t="s">
        <v>8</v>
      </c>
      <c r="B15" s="6">
        <v>6</v>
      </c>
      <c r="D15" s="29">
        <v>1.0416666666666699E-3</v>
      </c>
      <c r="E15" s="7">
        <f t="shared" si="0"/>
        <v>5.2083333333333365E-3</v>
      </c>
    </row>
    <row r="16" spans="1:7" x14ac:dyDescent="0.25">
      <c r="A16" t="s">
        <v>9</v>
      </c>
      <c r="B16" s="6">
        <v>6</v>
      </c>
      <c r="C16" s="5">
        <v>30</v>
      </c>
      <c r="D16" s="29">
        <v>1.0416666666666699E-3</v>
      </c>
      <c r="E16" s="7">
        <f t="shared" si="0"/>
        <v>5.5555555555555592E-3</v>
      </c>
    </row>
    <row r="17" spans="1:5" x14ac:dyDescent="0.25">
      <c r="A17" t="s">
        <v>10</v>
      </c>
      <c r="B17" s="6">
        <v>7</v>
      </c>
      <c r="D17" s="29">
        <v>1.0416666666666699E-3</v>
      </c>
      <c r="E17" s="7">
        <f t="shared" si="0"/>
        <v>5.9027777777777811E-3</v>
      </c>
    </row>
    <row r="18" spans="1:5" x14ac:dyDescent="0.25">
      <c r="A18" t="s">
        <v>11</v>
      </c>
      <c r="B18" s="6">
        <v>6</v>
      </c>
      <c r="D18" s="29">
        <v>1.0416666666666699E-3</v>
      </c>
      <c r="E18" s="7">
        <f t="shared" si="0"/>
        <v>5.2083333333333365E-3</v>
      </c>
    </row>
    <row r="19" spans="1:5" x14ac:dyDescent="0.25">
      <c r="A19" t="s">
        <v>12</v>
      </c>
      <c r="B19" s="6">
        <v>7</v>
      </c>
      <c r="D19" s="29">
        <v>1.0416666666666699E-3</v>
      </c>
      <c r="E19" s="7">
        <f t="shared" si="0"/>
        <v>5.9027777777777811E-3</v>
      </c>
    </row>
    <row r="20" spans="1:5" x14ac:dyDescent="0.25">
      <c r="A20" t="s">
        <v>13</v>
      </c>
      <c r="B20" s="6">
        <v>7</v>
      </c>
      <c r="D20" s="29">
        <v>1.0416666666666699E-3</v>
      </c>
      <c r="E20" s="7">
        <f t="shared" si="0"/>
        <v>5.9027777777777811E-3</v>
      </c>
    </row>
    <row r="21" spans="1:5" x14ac:dyDescent="0.25">
      <c r="A21" t="s">
        <v>14</v>
      </c>
      <c r="B21" s="6">
        <v>6</v>
      </c>
      <c r="D21" s="29">
        <v>1.0416666666666699E-3</v>
      </c>
      <c r="E21" s="7">
        <f t="shared" si="0"/>
        <v>5.2083333333333365E-3</v>
      </c>
    </row>
    <row r="22" spans="1:5" x14ac:dyDescent="0.25">
      <c r="A22" t="s">
        <v>15</v>
      </c>
      <c r="B22" s="6">
        <v>6</v>
      </c>
      <c r="D22" s="29">
        <v>1.0416666666666699E-3</v>
      </c>
      <c r="E22" s="7">
        <f t="shared" si="0"/>
        <v>5.2083333333333365E-3</v>
      </c>
    </row>
    <row r="23" spans="1:5" x14ac:dyDescent="0.25">
      <c r="A23" t="s">
        <v>16</v>
      </c>
      <c r="B23" s="6">
        <v>6</v>
      </c>
      <c r="D23" s="29">
        <v>1.0416666666666699E-3</v>
      </c>
      <c r="E23" s="7">
        <f t="shared" si="0"/>
        <v>5.2083333333333365E-3</v>
      </c>
    </row>
    <row r="24" spans="1:5" x14ac:dyDescent="0.25">
      <c r="A24" t="s">
        <v>17</v>
      </c>
      <c r="B24" s="6">
        <v>6</v>
      </c>
      <c r="D24" s="29">
        <v>1.0416666666666699E-3</v>
      </c>
      <c r="E24" s="7">
        <f t="shared" si="0"/>
        <v>5.2083333333333365E-3</v>
      </c>
    </row>
    <row r="25" spans="1:5" x14ac:dyDescent="0.25">
      <c r="A25" t="s">
        <v>18</v>
      </c>
      <c r="B25" s="6" t="s">
        <v>41</v>
      </c>
      <c r="C25" s="5">
        <v>45</v>
      </c>
      <c r="D25" s="29">
        <v>1.0416666666666699E-3</v>
      </c>
      <c r="E25" s="7">
        <f t="shared" si="0"/>
        <v>5.7291666666666697E-3</v>
      </c>
    </row>
    <row r="26" spans="1:5" x14ac:dyDescent="0.25">
      <c r="A26" t="s">
        <v>19</v>
      </c>
      <c r="B26" s="6" t="s">
        <v>41</v>
      </c>
      <c r="C26" s="5">
        <v>15</v>
      </c>
      <c r="D26" s="29">
        <v>1.0416666666666699E-3</v>
      </c>
      <c r="E26" s="7">
        <f t="shared" si="0"/>
        <v>5.3819444444444479E-3</v>
      </c>
    </row>
    <row r="27" spans="1:5" x14ac:dyDescent="0.25">
      <c r="A27" t="s">
        <v>20</v>
      </c>
      <c r="B27" s="6" t="s">
        <v>41</v>
      </c>
      <c r="D27" s="29">
        <v>1.0416666666666699E-3</v>
      </c>
      <c r="E27" s="7">
        <f t="shared" si="0"/>
        <v>5.2083333333333365E-3</v>
      </c>
    </row>
    <row r="28" spans="1:5" x14ac:dyDescent="0.25">
      <c r="A28" t="s">
        <v>21</v>
      </c>
      <c r="B28" s="6" t="s">
        <v>41</v>
      </c>
      <c r="D28" s="29">
        <v>1.0416666666666699E-3</v>
      </c>
      <c r="E28" s="7">
        <f t="shared" si="0"/>
        <v>5.2083333333333365E-3</v>
      </c>
    </row>
    <row r="29" spans="1:5" x14ac:dyDescent="0.25">
      <c r="A29" t="s">
        <v>22</v>
      </c>
      <c r="B29" s="6" t="s">
        <v>41</v>
      </c>
      <c r="D29" s="29">
        <v>1.0416666666666699E-3</v>
      </c>
      <c r="E29" s="7">
        <f t="shared" si="0"/>
        <v>5.2083333333333365E-3</v>
      </c>
    </row>
    <row r="30" spans="1:5" x14ac:dyDescent="0.25">
      <c r="A30" t="s">
        <v>23</v>
      </c>
      <c r="B30" s="6" t="s">
        <v>42</v>
      </c>
      <c r="D30" s="29">
        <v>1.0416666666666699E-3</v>
      </c>
      <c r="E30" s="7">
        <f t="shared" si="0"/>
        <v>5.9027777777777811E-3</v>
      </c>
    </row>
    <row r="31" spans="1:5" x14ac:dyDescent="0.25">
      <c r="A31" t="s">
        <v>24</v>
      </c>
      <c r="B31" s="6" t="s">
        <v>42</v>
      </c>
      <c r="D31" s="29">
        <v>1.0416666666666699E-3</v>
      </c>
      <c r="E31" s="7">
        <f t="shared" si="0"/>
        <v>5.9027777777777811E-3</v>
      </c>
    </row>
    <row r="32" spans="1:5" x14ac:dyDescent="0.25">
      <c r="A32" t="s">
        <v>25</v>
      </c>
      <c r="B32" s="6" t="s">
        <v>42</v>
      </c>
      <c r="D32" s="29">
        <v>1.0416666666666699E-3</v>
      </c>
      <c r="E32" s="7">
        <f t="shared" si="0"/>
        <v>5.9027777777777811E-3</v>
      </c>
    </row>
    <row r="33" spans="1:5" x14ac:dyDescent="0.25">
      <c r="A33" t="s">
        <v>26</v>
      </c>
      <c r="B33" s="6" t="s">
        <v>42</v>
      </c>
      <c r="D33" s="29">
        <v>1.0416666666666699E-3</v>
      </c>
      <c r="E33" s="7">
        <f t="shared" si="0"/>
        <v>5.9027777777777811E-3</v>
      </c>
    </row>
    <row r="34" spans="1:5" x14ac:dyDescent="0.25">
      <c r="A34" t="s">
        <v>27</v>
      </c>
      <c r="B34" s="6" t="s">
        <v>42</v>
      </c>
      <c r="D34" s="29">
        <v>1.0416666666666699E-3</v>
      </c>
      <c r="E34" s="7">
        <f t="shared" si="0"/>
        <v>5.9027777777777811E-3</v>
      </c>
    </row>
    <row r="35" spans="1:5" x14ac:dyDescent="0.25">
      <c r="A35" t="s">
        <v>28</v>
      </c>
      <c r="B35" s="6" t="s">
        <v>42</v>
      </c>
      <c r="C35" s="5">
        <v>30</v>
      </c>
      <c r="D35" s="29">
        <v>1.0416666666666699E-3</v>
      </c>
      <c r="E35" s="7">
        <f t="shared" si="0"/>
        <v>6.2500000000000029E-3</v>
      </c>
    </row>
    <row r="36" spans="1:5" x14ac:dyDescent="0.25">
      <c r="A36" t="s">
        <v>29</v>
      </c>
      <c r="B36" s="6" t="s">
        <v>42</v>
      </c>
      <c r="C36" s="5">
        <v>30</v>
      </c>
      <c r="D36" s="29">
        <v>1.0416666666666699E-3</v>
      </c>
      <c r="E36" s="7">
        <f t="shared" si="0"/>
        <v>6.2500000000000029E-3</v>
      </c>
    </row>
    <row r="37" spans="1:5" x14ac:dyDescent="0.25">
      <c r="A37" t="s">
        <v>30</v>
      </c>
      <c r="B37" s="6" t="s">
        <v>42</v>
      </c>
      <c r="D37" s="29">
        <v>1.0416666666666699E-3</v>
      </c>
      <c r="E37" s="7">
        <f t="shared" si="0"/>
        <v>5.9027777777777811E-3</v>
      </c>
    </row>
    <row r="38" spans="1:5" x14ac:dyDescent="0.25">
      <c r="A38" t="s">
        <v>31</v>
      </c>
      <c r="B38" s="6" t="s">
        <v>42</v>
      </c>
      <c r="D38" s="29">
        <v>1.0416666666666699E-3</v>
      </c>
      <c r="E38" s="7">
        <f t="shared" si="0"/>
        <v>5.9027777777777811E-3</v>
      </c>
    </row>
    <row r="39" spans="1:5" x14ac:dyDescent="0.25">
      <c r="A39" t="s">
        <v>32</v>
      </c>
      <c r="B39" s="6" t="s">
        <v>42</v>
      </c>
      <c r="D39" s="29">
        <v>1.0416666666666699E-3</v>
      </c>
      <c r="E39" s="7">
        <f t="shared" si="0"/>
        <v>5.9027777777777811E-3</v>
      </c>
    </row>
    <row r="40" spans="1:5" x14ac:dyDescent="0.25">
      <c r="A40" t="s">
        <v>33</v>
      </c>
      <c r="B40" s="6" t="s">
        <v>42</v>
      </c>
      <c r="C40" s="5">
        <v>30</v>
      </c>
      <c r="D40" s="29">
        <v>1.0416666666666699E-3</v>
      </c>
      <c r="E40" s="7">
        <f t="shared" si="0"/>
        <v>6.2500000000000029E-3</v>
      </c>
    </row>
    <row r="41" spans="1:5" x14ac:dyDescent="0.25">
      <c r="A41" t="s">
        <v>34</v>
      </c>
      <c r="B41" s="6" t="s">
        <v>44</v>
      </c>
      <c r="D41" s="29">
        <v>1.0416666666666699E-3</v>
      </c>
      <c r="E41" s="7">
        <f t="shared" si="0"/>
        <v>6.5972222222222257E-3</v>
      </c>
    </row>
    <row r="42" spans="1:5" x14ac:dyDescent="0.25">
      <c r="A42" t="s">
        <v>35</v>
      </c>
      <c r="B42" s="6" t="s">
        <v>44</v>
      </c>
      <c r="D42" s="29">
        <v>1.0416666666666699E-3</v>
      </c>
      <c r="E42" s="7">
        <f t="shared" si="0"/>
        <v>6.5972222222222257E-3</v>
      </c>
    </row>
    <row r="43" spans="1:5" x14ac:dyDescent="0.25">
      <c r="A43" t="s">
        <v>36</v>
      </c>
      <c r="B43" s="6" t="s">
        <v>44</v>
      </c>
      <c r="D43" s="29">
        <v>1.0416666666666699E-3</v>
      </c>
      <c r="E43" s="7">
        <f t="shared" si="0"/>
        <v>6.5972222222222257E-3</v>
      </c>
    </row>
    <row r="44" spans="1:5" x14ac:dyDescent="0.25">
      <c r="A44" t="s">
        <v>37</v>
      </c>
      <c r="B44" s="6" t="s">
        <v>44</v>
      </c>
      <c r="D44" s="29">
        <v>1.0416666666666699E-3</v>
      </c>
      <c r="E44" s="7">
        <f t="shared" si="0"/>
        <v>6.5972222222222257E-3</v>
      </c>
    </row>
    <row r="45" spans="1:5" x14ac:dyDescent="0.25">
      <c r="A45" t="s">
        <v>38</v>
      </c>
      <c r="B45" s="6" t="s">
        <v>44</v>
      </c>
      <c r="D45" s="29">
        <v>1.0416666666666699E-3</v>
      </c>
      <c r="E45" s="7">
        <f t="shared" si="0"/>
        <v>6.5972222222222257E-3</v>
      </c>
    </row>
    <row r="46" spans="1:5" x14ac:dyDescent="0.25">
      <c r="A46" t="s">
        <v>39</v>
      </c>
      <c r="B46" s="6" t="s">
        <v>44</v>
      </c>
      <c r="D46" s="29">
        <v>1.0416666666666699E-3</v>
      </c>
      <c r="E46" s="7">
        <f t="shared" si="0"/>
        <v>6.5972222222222257E-3</v>
      </c>
    </row>
    <row r="47" spans="1:5" x14ac:dyDescent="0.25">
      <c r="A47" t="s">
        <v>61</v>
      </c>
      <c r="B47" s="5">
        <v>1</v>
      </c>
      <c r="C47" s="5">
        <v>30</v>
      </c>
      <c r="D47" s="29">
        <v>3.4722222222222224E-4</v>
      </c>
      <c r="E47" s="7">
        <f t="shared" si="0"/>
        <v>1.3888888888888889E-3</v>
      </c>
    </row>
    <row r="48" spans="1:5" x14ac:dyDescent="0.25">
      <c r="D48" s="29">
        <v>1.0416666666666699E-3</v>
      </c>
      <c r="E48" s="7">
        <f t="shared" si="0"/>
        <v>1.0416666666666699E-3</v>
      </c>
    </row>
    <row r="49" spans="1:5" x14ac:dyDescent="0.25">
      <c r="D49" s="29">
        <v>1.0416666666666699E-3</v>
      </c>
      <c r="E49" s="7">
        <f t="shared" si="0"/>
        <v>1.0416666666666699E-3</v>
      </c>
    </row>
    <row r="50" spans="1:5" x14ac:dyDescent="0.25">
      <c r="D50" s="29">
        <v>1.0416666666666699E-3</v>
      </c>
      <c r="E50" s="7">
        <f t="shared" si="0"/>
        <v>1.0416666666666699E-3</v>
      </c>
    </row>
    <row r="51" spans="1:5" x14ac:dyDescent="0.25">
      <c r="D51" s="29">
        <v>1.0416666666666699E-3</v>
      </c>
      <c r="E51" s="7">
        <f t="shared" si="0"/>
        <v>1.0416666666666699E-3</v>
      </c>
    </row>
    <row r="53" spans="1:5" ht="21.75" x14ac:dyDescent="0.35">
      <c r="A53" s="26" t="s">
        <v>58</v>
      </c>
    </row>
  </sheetData>
  <mergeCells count="1">
    <mergeCell ref="B2:C2"/>
  </mergeCells>
  <phoneticPr fontId="2" type="noConversion"/>
  <pageMargins left="0.7" right="0.7" top="0.78740157499999996" bottom="0.78740157499999996" header="0.3" footer="0.3"/>
  <pageSetup paperSize="9" orientation="portrait" r:id="rId1"/>
  <ignoredErrors>
    <ignoredError sqref="B25:B46 C8:C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opLeftCell="A16" zoomScale="150" zoomScaleNormal="150" workbookViewId="0">
      <selection activeCell="A26" sqref="A26"/>
    </sheetView>
  </sheetViews>
  <sheetFormatPr baseColWidth="10" defaultRowHeight="15" x14ac:dyDescent="0.25"/>
  <cols>
    <col min="1" max="1" width="8.42578125" bestFit="1" customWidth="1"/>
    <col min="2" max="2" width="8.28515625" bestFit="1" customWidth="1"/>
    <col min="3" max="3" width="3.42578125" bestFit="1" customWidth="1"/>
    <col min="4" max="4" width="15.28515625" style="5" bestFit="1" customWidth="1"/>
    <col min="5" max="5" width="7" style="5" bestFit="1" customWidth="1"/>
    <col min="6" max="6" width="9.42578125" style="5" bestFit="1" customWidth="1"/>
    <col min="7" max="7" width="8.28515625" style="5" bestFit="1" customWidth="1"/>
    <col min="8" max="8" width="8.28515625" style="5" customWidth="1"/>
    <col min="9" max="9" width="8.28515625" style="5" bestFit="1" customWidth="1"/>
  </cols>
  <sheetData>
    <row r="1" spans="1:9" x14ac:dyDescent="0.25">
      <c r="A1" s="27" t="s">
        <v>59</v>
      </c>
      <c r="B1" s="27"/>
      <c r="C1" s="27"/>
      <c r="D1" s="27"/>
      <c r="E1" s="27"/>
      <c r="F1" s="27"/>
      <c r="G1" s="27"/>
      <c r="H1" s="27"/>
      <c r="I1" s="27"/>
    </row>
    <row r="2" spans="1:9" ht="15.75" thickBot="1" x14ac:dyDescent="0.3">
      <c r="A2" s="8" t="s">
        <v>0</v>
      </c>
      <c r="B2" s="8" t="s">
        <v>46</v>
      </c>
      <c r="C2" s="8" t="s">
        <v>47</v>
      </c>
      <c r="D2" s="14" t="s">
        <v>50</v>
      </c>
      <c r="E2" s="14" t="s">
        <v>56</v>
      </c>
      <c r="F2" s="14" t="s">
        <v>49</v>
      </c>
      <c r="G2" s="14" t="s">
        <v>48</v>
      </c>
      <c r="H2" s="14" t="s">
        <v>57</v>
      </c>
      <c r="I2" s="14" t="s">
        <v>40</v>
      </c>
    </row>
    <row r="3" spans="1:9" ht="15.75" thickBot="1" x14ac:dyDescent="0.3">
      <c r="A3" s="9"/>
      <c r="B3" s="10">
        <v>0.3125</v>
      </c>
      <c r="C3" s="9"/>
      <c r="D3" s="15">
        <v>80</v>
      </c>
      <c r="E3" s="16">
        <f>ROUND(C3/100*D3,0)</f>
        <v>0</v>
      </c>
      <c r="F3" s="17" t="e">
        <f>VLOOKUP(A3,'Zeiten Aufgaben'!$A$3:$E$51,5,FALSE)</f>
        <v>#N/A</v>
      </c>
      <c r="G3" s="18">
        <v>1.0416666666666666E-2</v>
      </c>
      <c r="H3" s="18">
        <v>1.3888888888888888E-2</v>
      </c>
      <c r="I3" s="19" t="e">
        <f>F3*E3+G3+H3</f>
        <v>#N/A</v>
      </c>
    </row>
    <row r="4" spans="1:9" ht="15.75" thickBot="1" x14ac:dyDescent="0.3">
      <c r="A4" s="9"/>
      <c r="B4" s="11" t="e">
        <f>B3+I3</f>
        <v>#N/A</v>
      </c>
      <c r="C4" s="9"/>
      <c r="D4" s="15">
        <v>80</v>
      </c>
      <c r="E4" s="16">
        <f t="shared" ref="E4:E8" si="0">ROUND(C4/100*D4,0)</f>
        <v>0</v>
      </c>
      <c r="F4" s="17" t="e">
        <f>VLOOKUP(A4,'Zeiten Aufgaben'!$A$3:$E$51,5,FALSE)</f>
        <v>#N/A</v>
      </c>
      <c r="G4" s="18">
        <v>1.3888888888888888E-2</v>
      </c>
      <c r="H4" s="18">
        <v>1.3888888888888888E-2</v>
      </c>
      <c r="I4" s="19" t="e">
        <f t="shared" ref="I4:I8" si="1">F4*E4+G4+H4</f>
        <v>#N/A</v>
      </c>
    </row>
    <row r="5" spans="1:9" ht="15.75" thickBot="1" x14ac:dyDescent="0.3">
      <c r="A5" s="9"/>
      <c r="B5" s="11" t="e">
        <f t="shared" ref="B5:B8" si="2">B4+I4</f>
        <v>#N/A</v>
      </c>
      <c r="C5" s="9"/>
      <c r="D5" s="15">
        <v>80</v>
      </c>
      <c r="E5" s="16">
        <f t="shared" si="0"/>
        <v>0</v>
      </c>
      <c r="F5" s="17" t="e">
        <f>VLOOKUP(A5,'Zeiten Aufgaben'!$A$3:$E$51,5,FALSE)</f>
        <v>#N/A</v>
      </c>
      <c r="G5" s="18">
        <v>1.38888888888889E-2</v>
      </c>
      <c r="H5" s="18">
        <v>1.3888888888888888E-2</v>
      </c>
      <c r="I5" s="19" t="e">
        <f t="shared" si="1"/>
        <v>#N/A</v>
      </c>
    </row>
    <row r="6" spans="1:9" ht="15.75" thickBot="1" x14ac:dyDescent="0.3">
      <c r="A6" s="9"/>
      <c r="B6" s="11" t="e">
        <f t="shared" si="2"/>
        <v>#N/A</v>
      </c>
      <c r="C6" s="9"/>
      <c r="D6" s="15">
        <v>80</v>
      </c>
      <c r="E6" s="16">
        <f t="shared" si="0"/>
        <v>0</v>
      </c>
      <c r="F6" s="17" t="e">
        <f>VLOOKUP(A6,'Zeiten Aufgaben'!$A$3:$E$51,5,FALSE)</f>
        <v>#N/A</v>
      </c>
      <c r="G6" s="18">
        <v>1.38888888888889E-2</v>
      </c>
      <c r="H6" s="18">
        <v>1.3888888888888888E-2</v>
      </c>
      <c r="I6" s="19" t="e">
        <f t="shared" si="1"/>
        <v>#N/A</v>
      </c>
    </row>
    <row r="7" spans="1:9" ht="15.75" thickBot="1" x14ac:dyDescent="0.3">
      <c r="A7" s="9"/>
      <c r="B7" s="11" t="e">
        <f t="shared" si="2"/>
        <v>#N/A</v>
      </c>
      <c r="C7" s="9"/>
      <c r="D7" s="15">
        <v>80</v>
      </c>
      <c r="E7" s="16">
        <f t="shared" si="0"/>
        <v>0</v>
      </c>
      <c r="F7" s="17" t="e">
        <f>VLOOKUP(A7,'Zeiten Aufgaben'!$A$3:$E$51,5,FALSE)</f>
        <v>#N/A</v>
      </c>
      <c r="G7" s="18">
        <v>1.38888888888889E-2</v>
      </c>
      <c r="H7" s="18">
        <v>1.3888888888888888E-2</v>
      </c>
      <c r="I7" s="19" t="e">
        <f t="shared" si="1"/>
        <v>#N/A</v>
      </c>
    </row>
    <row r="8" spans="1:9" ht="15.75" thickBot="1" x14ac:dyDescent="0.3">
      <c r="A8" s="12"/>
      <c r="B8" s="13" t="e">
        <f t="shared" si="2"/>
        <v>#N/A</v>
      </c>
      <c r="C8" s="12"/>
      <c r="D8" s="20">
        <v>80</v>
      </c>
      <c r="E8" s="21">
        <f t="shared" si="0"/>
        <v>0</v>
      </c>
      <c r="F8" s="17" t="e">
        <f>VLOOKUP(A8,'Zeiten Aufgaben'!$A$3:$E$51,5,FALSE)</f>
        <v>#N/A</v>
      </c>
      <c r="G8" s="22">
        <v>1.38888888888889E-2</v>
      </c>
      <c r="H8" s="18">
        <v>1.3888888888888888E-2</v>
      </c>
      <c r="I8" s="19" t="e">
        <f t="shared" si="1"/>
        <v>#N/A</v>
      </c>
    </row>
    <row r="9" spans="1:9" x14ac:dyDescent="0.25">
      <c r="I9" s="23"/>
    </row>
    <row r="10" spans="1:9" ht="15.75" thickBot="1" x14ac:dyDescent="0.3">
      <c r="A10" s="8" t="s">
        <v>0</v>
      </c>
      <c r="B10" s="8" t="s">
        <v>46</v>
      </c>
      <c r="C10" s="8" t="s">
        <v>47</v>
      </c>
      <c r="D10" s="14" t="s">
        <v>50</v>
      </c>
      <c r="E10" s="14" t="s">
        <v>56</v>
      </c>
      <c r="F10" s="14" t="s">
        <v>49</v>
      </c>
      <c r="G10" s="14" t="s">
        <v>48</v>
      </c>
      <c r="H10" s="14" t="s">
        <v>57</v>
      </c>
      <c r="I10" s="14" t="s">
        <v>40</v>
      </c>
    </row>
    <row r="11" spans="1:9" ht="15.75" thickBot="1" x14ac:dyDescent="0.3">
      <c r="A11" s="9"/>
      <c r="B11" s="10">
        <v>0.33333333333333331</v>
      </c>
      <c r="C11" s="9"/>
      <c r="D11" s="15">
        <v>80</v>
      </c>
      <c r="E11" s="16">
        <f>ROUND(C11/100*D11,0)</f>
        <v>0</v>
      </c>
      <c r="F11" s="17" t="e">
        <f>VLOOKUP(A11,'Zeiten Aufgaben'!$A$3:$E$51,5,FALSE)</f>
        <v>#N/A</v>
      </c>
      <c r="G11" s="18">
        <v>1.3888888888888888E-2</v>
      </c>
      <c r="H11" s="18">
        <v>1.3888888888888888E-2</v>
      </c>
      <c r="I11" s="19" t="e">
        <f>F11*E11+G11+H11</f>
        <v>#N/A</v>
      </c>
    </row>
    <row r="12" spans="1:9" ht="15.75" thickBot="1" x14ac:dyDescent="0.3">
      <c r="A12" s="9"/>
      <c r="B12" s="11" t="e">
        <f>B11+I11</f>
        <v>#N/A</v>
      </c>
      <c r="C12" s="9"/>
      <c r="D12" s="15">
        <v>80</v>
      </c>
      <c r="E12" s="16">
        <f t="shared" ref="E12:E16" si="3">ROUND(C12/100*D12,0)</f>
        <v>0</v>
      </c>
      <c r="F12" s="17" t="e">
        <f>VLOOKUP(A12,'Zeiten Aufgaben'!$A$3:$E$51,5,FALSE)</f>
        <v>#N/A</v>
      </c>
      <c r="G12" s="18">
        <v>1.3888888888888888E-2</v>
      </c>
      <c r="H12" s="18">
        <v>1.3888888888888888E-2</v>
      </c>
      <c r="I12" s="19" t="e">
        <f t="shared" ref="I12:I16" si="4">F12*E12+G12+H12</f>
        <v>#N/A</v>
      </c>
    </row>
    <row r="13" spans="1:9" ht="15.75" thickBot="1" x14ac:dyDescent="0.3">
      <c r="A13" s="9"/>
      <c r="B13" s="11" t="e">
        <f t="shared" ref="B13:B16" si="5">B12+I12</f>
        <v>#N/A</v>
      </c>
      <c r="C13" s="9"/>
      <c r="D13" s="15">
        <v>80</v>
      </c>
      <c r="E13" s="16">
        <f t="shared" si="3"/>
        <v>0</v>
      </c>
      <c r="F13" s="17" t="e">
        <f>VLOOKUP(A13,'Zeiten Aufgaben'!$A$3:$E$51,5,FALSE)</f>
        <v>#N/A</v>
      </c>
      <c r="G13" s="18">
        <v>1.38888888888889E-2</v>
      </c>
      <c r="H13" s="18">
        <v>1.3888888888888888E-2</v>
      </c>
      <c r="I13" s="19" t="e">
        <f t="shared" si="4"/>
        <v>#N/A</v>
      </c>
    </row>
    <row r="14" spans="1:9" ht="15.75" thickBot="1" x14ac:dyDescent="0.3">
      <c r="A14" s="9"/>
      <c r="B14" s="11" t="e">
        <f t="shared" si="5"/>
        <v>#N/A</v>
      </c>
      <c r="C14" s="9"/>
      <c r="D14" s="15">
        <v>80</v>
      </c>
      <c r="E14" s="16">
        <f t="shared" si="3"/>
        <v>0</v>
      </c>
      <c r="F14" s="17" t="e">
        <f>VLOOKUP(A14,'Zeiten Aufgaben'!$A$3:$E$51,5,FALSE)</f>
        <v>#N/A</v>
      </c>
      <c r="G14" s="18">
        <v>1.38888888888889E-2</v>
      </c>
      <c r="H14" s="18">
        <v>1.3888888888888888E-2</v>
      </c>
      <c r="I14" s="19" t="e">
        <f t="shared" si="4"/>
        <v>#N/A</v>
      </c>
    </row>
    <row r="15" spans="1:9" ht="15.75" thickBot="1" x14ac:dyDescent="0.3">
      <c r="A15" s="9"/>
      <c r="B15" s="11" t="e">
        <f t="shared" si="5"/>
        <v>#N/A</v>
      </c>
      <c r="C15" s="9"/>
      <c r="D15" s="15">
        <v>80</v>
      </c>
      <c r="E15" s="16">
        <f t="shared" si="3"/>
        <v>0</v>
      </c>
      <c r="F15" s="17" t="e">
        <f>VLOOKUP(A15,'Zeiten Aufgaben'!$A$3:$E$51,5,FALSE)</f>
        <v>#N/A</v>
      </c>
      <c r="G15" s="18">
        <v>1.38888888888889E-2</v>
      </c>
      <c r="H15" s="18">
        <v>1.3888888888888888E-2</v>
      </c>
      <c r="I15" s="19" t="e">
        <f t="shared" si="4"/>
        <v>#N/A</v>
      </c>
    </row>
    <row r="16" spans="1:9" ht="15.75" thickBot="1" x14ac:dyDescent="0.3">
      <c r="A16" s="12"/>
      <c r="B16" s="13" t="e">
        <f t="shared" si="5"/>
        <v>#N/A</v>
      </c>
      <c r="C16" s="12"/>
      <c r="D16" s="20">
        <v>80</v>
      </c>
      <c r="E16" s="21">
        <f t="shared" si="3"/>
        <v>0</v>
      </c>
      <c r="F16" s="17" t="e">
        <f>VLOOKUP(A16,'Zeiten Aufgaben'!$A$3:$E$51,5,FALSE)</f>
        <v>#N/A</v>
      </c>
      <c r="G16" s="22">
        <v>1.38888888888889E-2</v>
      </c>
      <c r="H16" s="18">
        <v>1.3888888888888888E-2</v>
      </c>
      <c r="I16" s="19" t="e">
        <f t="shared" si="4"/>
        <v>#N/A</v>
      </c>
    </row>
    <row r="17" spans="1:9" x14ac:dyDescent="0.25">
      <c r="B17" s="4"/>
      <c r="E17" s="24"/>
      <c r="F17" s="7"/>
      <c r="G17" s="25"/>
      <c r="H17" s="25"/>
      <c r="I17" s="25"/>
    </row>
    <row r="18" spans="1:9" ht="15.75" thickBot="1" x14ac:dyDescent="0.3">
      <c r="A18" s="8" t="s">
        <v>0</v>
      </c>
      <c r="B18" s="8" t="s">
        <v>46</v>
      </c>
      <c r="C18" s="8" t="s">
        <v>47</v>
      </c>
      <c r="D18" s="14" t="s">
        <v>50</v>
      </c>
      <c r="E18" s="14" t="s">
        <v>56</v>
      </c>
      <c r="F18" s="14" t="s">
        <v>49</v>
      </c>
      <c r="G18" s="14" t="s">
        <v>48</v>
      </c>
      <c r="H18" s="14" t="s">
        <v>57</v>
      </c>
      <c r="I18" s="14" t="s">
        <v>40</v>
      </c>
    </row>
    <row r="19" spans="1:9" ht="15.75" thickBot="1" x14ac:dyDescent="0.3">
      <c r="A19" s="9"/>
      <c r="B19" s="10">
        <v>0.33333333333333331</v>
      </c>
      <c r="C19" s="9"/>
      <c r="D19" s="15">
        <v>80</v>
      </c>
      <c r="E19" s="16">
        <f>ROUND(C19/100*D19,0)</f>
        <v>0</v>
      </c>
      <c r="F19" s="17" t="e">
        <f>VLOOKUP(A19,'Zeiten Aufgaben'!$A$3:$E$51,5,FALSE)</f>
        <v>#N/A</v>
      </c>
      <c r="G19" s="18">
        <v>1.3888888888888888E-2</v>
      </c>
      <c r="H19" s="18">
        <v>1.3888888888888888E-2</v>
      </c>
      <c r="I19" s="19" t="e">
        <f>F19*E19+G19+H19</f>
        <v>#N/A</v>
      </c>
    </row>
    <row r="20" spans="1:9" ht="15.75" thickBot="1" x14ac:dyDescent="0.3">
      <c r="A20" s="9"/>
      <c r="B20" s="11" t="e">
        <f>B19+I19</f>
        <v>#N/A</v>
      </c>
      <c r="C20" s="9"/>
      <c r="D20" s="15">
        <v>80</v>
      </c>
      <c r="E20" s="16">
        <f t="shared" ref="E20:E24" si="6">ROUND(C20/100*D20,0)</f>
        <v>0</v>
      </c>
      <c r="F20" s="17" t="e">
        <f>VLOOKUP(A20,'Zeiten Aufgaben'!$A$3:$E$51,5,FALSE)</f>
        <v>#N/A</v>
      </c>
      <c r="G20" s="18">
        <v>1.3888888888888888E-2</v>
      </c>
      <c r="H20" s="18">
        <v>1.3888888888888888E-2</v>
      </c>
      <c r="I20" s="19" t="e">
        <f t="shared" ref="I20:I24" si="7">F20*E20+G20+H20</f>
        <v>#N/A</v>
      </c>
    </row>
    <row r="21" spans="1:9" ht="15.75" thickBot="1" x14ac:dyDescent="0.3">
      <c r="A21" s="9"/>
      <c r="B21" s="11" t="e">
        <f t="shared" ref="B21:B24" si="8">B20+I20</f>
        <v>#N/A</v>
      </c>
      <c r="C21" s="9"/>
      <c r="D21" s="15">
        <v>80</v>
      </c>
      <c r="E21" s="16">
        <f t="shared" si="6"/>
        <v>0</v>
      </c>
      <c r="F21" s="17" t="e">
        <f>VLOOKUP(A21,'Zeiten Aufgaben'!$A$3:$E$51,5,FALSE)</f>
        <v>#N/A</v>
      </c>
      <c r="G21" s="18">
        <v>1.38888888888889E-2</v>
      </c>
      <c r="H21" s="18">
        <v>1.3888888888888888E-2</v>
      </c>
      <c r="I21" s="19" t="e">
        <f t="shared" si="7"/>
        <v>#N/A</v>
      </c>
    </row>
    <row r="22" spans="1:9" ht="15.75" thickBot="1" x14ac:dyDescent="0.3">
      <c r="A22" s="9"/>
      <c r="B22" s="11" t="e">
        <f t="shared" si="8"/>
        <v>#N/A</v>
      </c>
      <c r="C22" s="9"/>
      <c r="D22" s="15">
        <v>80</v>
      </c>
      <c r="E22" s="16">
        <f t="shared" si="6"/>
        <v>0</v>
      </c>
      <c r="F22" s="17" t="e">
        <f>VLOOKUP(A22,'Zeiten Aufgaben'!$A$3:$E$51,5,FALSE)</f>
        <v>#N/A</v>
      </c>
      <c r="G22" s="18">
        <v>1.38888888888889E-2</v>
      </c>
      <c r="H22" s="18">
        <v>1.3888888888888888E-2</v>
      </c>
      <c r="I22" s="19" t="e">
        <f t="shared" si="7"/>
        <v>#N/A</v>
      </c>
    </row>
    <row r="23" spans="1:9" ht="15.75" thickBot="1" x14ac:dyDescent="0.3">
      <c r="A23" s="9"/>
      <c r="B23" s="11" t="e">
        <f t="shared" si="8"/>
        <v>#N/A</v>
      </c>
      <c r="C23" s="9"/>
      <c r="D23" s="15">
        <v>80</v>
      </c>
      <c r="E23" s="16">
        <f t="shared" si="6"/>
        <v>0</v>
      </c>
      <c r="F23" s="17" t="e">
        <f>VLOOKUP(A23,'Zeiten Aufgaben'!$A$3:$E$51,5,FALSE)</f>
        <v>#N/A</v>
      </c>
      <c r="G23" s="18">
        <v>1.38888888888889E-2</v>
      </c>
      <c r="H23" s="18">
        <v>1.3888888888888888E-2</v>
      </c>
      <c r="I23" s="19" t="e">
        <f t="shared" si="7"/>
        <v>#N/A</v>
      </c>
    </row>
    <row r="24" spans="1:9" ht="15.75" thickBot="1" x14ac:dyDescent="0.3">
      <c r="A24" s="12"/>
      <c r="B24" s="13" t="e">
        <f t="shared" si="8"/>
        <v>#N/A</v>
      </c>
      <c r="C24" s="12"/>
      <c r="D24" s="20">
        <v>80</v>
      </c>
      <c r="E24" s="21">
        <f t="shared" si="6"/>
        <v>0</v>
      </c>
      <c r="F24" s="17" t="e">
        <f>VLOOKUP(A24,'Zeiten Aufgaben'!$A$3:$E$51,5,FALSE)</f>
        <v>#N/A</v>
      </c>
      <c r="G24" s="22">
        <v>1.38888888888889E-2</v>
      </c>
      <c r="H24" s="18">
        <v>1.3888888888888888E-2</v>
      </c>
      <c r="I24" s="19" t="e">
        <f t="shared" si="7"/>
        <v>#N/A</v>
      </c>
    </row>
    <row r="26" spans="1:9" ht="21.75" x14ac:dyDescent="0.35">
      <c r="A26" s="26" t="s">
        <v>58</v>
      </c>
    </row>
  </sheetData>
  <mergeCells count="1">
    <mergeCell ref="A1:I1"/>
  </mergeCells>
  <phoneticPr fontId="2" type="noConversion"/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'Zeiten Aufgaben'!$A$3:$A$52</xm:f>
          </x14:formula1>
          <xm:sqref>A3:A8 A11:A17 A19:A24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Zeiten Aufgaben</vt:lpstr>
      <vt:lpstr>Dressur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Holzer</cp:lastModifiedBy>
  <dcterms:created xsi:type="dcterms:W3CDTF">2020-08-24T16:28:22Z</dcterms:created>
  <dcterms:modified xsi:type="dcterms:W3CDTF">2022-02-17T08:35:47Z</dcterms:modified>
</cp:coreProperties>
</file>